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undenzettel" sheetId="1" state="visible" r:id="rId3"/>
    <sheet name="Hinweis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<sst xmlns="http://schemas.openxmlformats.org/spreadsheetml/2006/main" count="31" uniqueCount="30">
  <si>
    <t xml:space="preserve">STUNDENZETTEL – MONATLICHE ARBEITSZEIT</t>
  </si>
  <si>
    <t xml:space="preserve">Zeiten als hh:mm eintragen · Arbeitszeit = Ende − Beginn − Pause</t>
  </si>
  <si>
    <t xml:space="preserve">Name:</t>
  </si>
  <si>
    <t xml:space="preserve">Betrieb:</t>
  </si>
  <si>
    <t xml:space="preserve">Monat (1. des Monats):</t>
  </si>
  <si>
    <t xml:space="preserve">Gelbe Felder ausfüllen · weiße Felder rechnen automatisch · Hinweise im zweiten Tabellenblatt</t>
  </si>
  <si>
    <t xml:space="preserve">Tag</t>
  </si>
  <si>
    <t xml:space="preserve">Datum</t>
  </si>
  <si>
    <t xml:space="preserve">Beginn</t>
  </si>
  <si>
    <t xml:space="preserve">Ende</t>
  </si>
  <si>
    <t xml:space="preserve">Pause von</t>
  </si>
  <si>
    <t xml:space="preserve">Pause bis</t>
  </si>
  <si>
    <t xml:space="preserve">Arbeitszeit</t>
  </si>
  <si>
    <t xml:space="preserve">Bemerkung (z. B. Urlaub, krank)</t>
  </si>
  <si>
    <t xml:space="preserve">Stunden gesamt:</t>
  </si>
  <si>
    <t xml:space="preserve">dezimal:</t>
  </si>
  <si>
    <t xml:space="preserve">Unterschrift Mitarbeiter/in:</t>
  </si>
  <si>
    <t xml:space="preserve">Unterschrift Arbeitgeber/in:</t>
  </si>
  <si>
    <t xml:space="preserve">Mintellity Services GmbH · Rothenburg 14-16 · 48143 Münster · 0251 5908 3330 · www.mintellity.services</t>
  </si>
  <si>
    <t xml:space="preserve">So nutzen Sie den Stundenzettel</t>
  </si>
  <si>
    <t xml:space="preserve">1. Kopf ausfüllen</t>
  </si>
  <si>
    <t xml:space="preserve">Name, Betrieb und den 1. des Monats eintragen (z. B. 01.11.2026). Datum und Wochentag aller Tage erscheinen automatisch, Tage, die es im Monat nicht gibt, bleiben leer.</t>
  </si>
  <si>
    <t xml:space="preserve">2. Zeiten eintragen</t>
  </si>
  <si>
    <t xml:space="preserve">Beginn, Ende und Pause im Format hh:mm, z. B. 08:30. Schichten über Mitternacht werden richtig berechnet. Die Arbeitszeit pro Tag und die Monatssumme rechnen automatisch.</t>
  </si>
  <si>
    <t xml:space="preserve">3. Pro Person und Monat ein Blatt</t>
  </si>
  <si>
    <t xml:space="preserve">Kopieren Sie das Tabellenblatt (Rechtsklick auf den Reiter → Verschieben/Kopieren) oder speichern Sie die Datei je Monat neu.</t>
  </si>
  <si>
    <t xml:space="preserve">Gerade in der Gastronomie und bei Minijobs gelten besondere Aufzeichnungspflichten für Arbeitszeiten. Was genau für Ihren Betrieb gilt und bis wann aufgezeichnet werden muss, klären Sie bitte mit Ihrem Lohnbüro oder Ihrer Steuerkanzlei.</t>
  </si>
  <si>
    <t xml:space="preserve">Beispielzeile (so sieht ein ausgefüllter Eintrag aus):</t>
  </si>
  <si>
    <t xml:space="preserve">Do · 01.10.2026 · Beginn 08:30 · Ende 16:45 · Pause 12:00–12:30 → Arbeitszeit 7:45</t>
  </si>
  <si>
    <t xml:space="preserve">Organisationshilfe – ersetzt keine steuerliche oder rechtliche Beratung.</t>
  </si>
</sst>
</file>

<file path=xl/styles.xml><?xml version="1.0" encoding="utf-8"?>
<styleSheet xmlns="http://schemas.openxmlformats.org/spreadsheetml/2006/main">
  <numFmts count="6">
    <numFmt numFmtId="164" formatCode="General"/>
    <numFmt numFmtId="165" formatCode="mmmm\ yyyy"/>
    <numFmt numFmtId="166" formatCode="dd\.mm\.yyyy"/>
    <numFmt numFmtId="167" formatCode="hh:mm"/>
    <numFmt numFmtId="168" formatCode="[h]:mm"/>
    <numFmt numFmtId="169" formatCode="0.00"/>
  </numFmts>
  <fonts count="21">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5D6B5C"/>
      <name val="Arial"/>
      <family val="0"/>
      <charset val="1"/>
    </font>
    <font>
      <b val="true"/>
      <sz val="10"/>
      <name val="Arial"/>
      <family val="0"/>
      <charset val="1"/>
    </font>
    <font>
      <sz val="11"/>
      <color rgb="FF0000FF"/>
      <name val="Arial"/>
      <family val="0"/>
      <charset val="1"/>
    </font>
    <font>
      <i val="true"/>
      <sz val="9"/>
      <color rgb="FF5D6B5C"/>
      <name val="Arial"/>
      <family val="0"/>
      <charset val="1"/>
    </font>
    <font>
      <b val="true"/>
      <sz val="10"/>
      <color rgb="FFFFFFFF"/>
      <name val="Arial"/>
      <family val="0"/>
      <charset val="1"/>
    </font>
    <font>
      <sz val="10"/>
      <name val="Arial"/>
      <family val="0"/>
      <charset val="1"/>
    </font>
    <font>
      <sz val="10"/>
      <color rgb="FF0000FF"/>
      <name val="Arial"/>
      <family val="0"/>
      <charset val="1"/>
    </font>
    <font>
      <b val="true"/>
      <sz val="11"/>
      <name val="Arial"/>
      <family val="0"/>
      <charset val="1"/>
    </font>
    <font>
      <b val="true"/>
      <sz val="12"/>
      <color rgb="FF175C1C"/>
      <name val="Arial"/>
      <family val="0"/>
      <charset val="1"/>
    </font>
    <font>
      <b val="true"/>
      <sz val="9"/>
      <color rgb="FF175C1C"/>
      <name val="Arial"/>
      <family val="0"/>
      <charset val="1"/>
    </font>
    <font>
      <b val="true"/>
      <sz val="16"/>
      <color rgb="FF175C1C"/>
      <name val="Arial"/>
      <family val="0"/>
      <charset val="1"/>
    </font>
    <font>
      <b val="true"/>
      <sz val="12"/>
      <color rgb="FF141914"/>
      <name val="Arial"/>
      <family val="0"/>
      <charset val="1"/>
    </font>
    <font>
      <sz val="10"/>
      <color rgb="FF141914"/>
      <name val="Arial"/>
      <family val="0"/>
      <charset val="1"/>
    </font>
    <font>
      <b val="true"/>
      <sz val="11"/>
      <color rgb="FF9C2B00"/>
      <name val="Arial"/>
      <family val="0"/>
      <charset val="1"/>
    </font>
    <font>
      <i val="true"/>
      <sz val="10"/>
      <color rgb="FF5D6B5C"/>
      <name val="Arial"/>
      <family val="0"/>
      <charset val="1"/>
    </font>
    <font>
      <sz val="9"/>
      <color rgb="FF5D6B5C"/>
      <name val="Arial"/>
      <family val="0"/>
      <charset val="1"/>
    </font>
  </fonts>
  <fills count="7">
    <fill>
      <patternFill patternType="none"/>
    </fill>
    <fill>
      <patternFill patternType="gray125"/>
    </fill>
    <fill>
      <patternFill patternType="solid">
        <fgColor rgb="FF2F8F34"/>
        <bgColor rgb="FF008080"/>
      </patternFill>
    </fill>
    <fill>
      <patternFill patternType="solid">
        <fgColor rgb="FFFFF9DB"/>
        <bgColor rgb="FFF2F7F1"/>
      </patternFill>
    </fill>
    <fill>
      <patternFill patternType="solid">
        <fgColor rgb="FF141914"/>
        <bgColor rgb="FF000000"/>
      </patternFill>
    </fill>
    <fill>
      <patternFill patternType="solid">
        <fgColor rgb="FFD7F0D8"/>
        <bgColor rgb="FFF2F7F1"/>
      </patternFill>
    </fill>
    <fill>
      <patternFill patternType="solid">
        <fgColor rgb="FFFDECE6"/>
        <bgColor rgb="FFFFF9DB"/>
      </patternFill>
    </fill>
  </fills>
  <borders count="4">
    <border diagonalUp="false" diagonalDown="false">
      <left/>
      <right/>
      <top/>
      <bottom/>
      <diagonal/>
    </border>
    <border diagonalUp="false" diagonalDown="false">
      <left style="thin">
        <color rgb="FFC9D6D2"/>
      </left>
      <right/>
      <top style="thin">
        <color rgb="FFC9D6D2"/>
      </top>
      <bottom style="thin">
        <color rgb="FFC9D6D2"/>
      </bottom>
      <diagonal/>
    </border>
    <border diagonalUp="false" diagonalDown="false">
      <left style="thin">
        <color rgb="FFC9D6D2"/>
      </left>
      <right style="thin">
        <color rgb="FFC9D6D2"/>
      </right>
      <top style="thin">
        <color rgb="FFC9D6D2"/>
      </top>
      <bottom style="thin">
        <color rgb="FFC9D6D2"/>
      </bottom>
      <diagonal/>
    </border>
    <border diagonalUp="false" diagonalDown="false">
      <left/>
      <right/>
      <top/>
      <bottom style="thin">
        <color rgb="FFC9D6D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bottom" textRotation="0" wrapText="fals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5" fontId="7" fillId="3"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9" fillId="4" borderId="2" xfId="0" applyFont="true" applyBorder="true" applyAlignment="true" applyProtection="false">
      <alignment horizontal="center" vertical="center" textRotation="0" wrapText="true" indent="0" shrinkToFit="false"/>
      <protection locked="true" hidden="false"/>
    </xf>
    <xf numFmtId="164" fontId="10" fillId="0" borderId="2" xfId="0" applyFont="true" applyBorder="true" applyAlignment="true" applyProtection="false">
      <alignment horizontal="center" vertical="bottom" textRotation="0" wrapText="false" indent="0" shrinkToFit="false"/>
      <protection locked="true" hidden="false"/>
    </xf>
    <xf numFmtId="166" fontId="10" fillId="0" borderId="2" xfId="0" applyFont="true" applyBorder="true" applyAlignment="false" applyProtection="false">
      <alignment horizontal="general" vertical="bottom" textRotation="0" wrapText="false" indent="0" shrinkToFit="false"/>
      <protection locked="true" hidden="false"/>
    </xf>
    <xf numFmtId="167" fontId="11" fillId="3" borderId="2" xfId="0" applyFont="true" applyBorder="true" applyAlignment="true" applyProtection="false">
      <alignment horizontal="center" vertical="bottom" textRotation="0" wrapText="false" indent="0" shrinkToFit="false"/>
      <protection locked="true" hidden="false"/>
    </xf>
    <xf numFmtId="168" fontId="10" fillId="0" borderId="2" xfId="0" applyFont="true" applyBorder="true" applyAlignment="true" applyProtection="false">
      <alignment horizontal="center" vertical="bottom" textRotation="0" wrapText="false" indent="0" shrinkToFit="false"/>
      <protection locked="true" hidden="false"/>
    </xf>
    <xf numFmtId="164" fontId="11" fillId="3" borderId="2"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right" vertical="bottom" textRotation="0" wrapText="false" indent="0" shrinkToFit="false"/>
      <protection locked="true" hidden="false"/>
    </xf>
    <xf numFmtId="168" fontId="13" fillId="5"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right" vertical="bottom" textRotation="0" wrapText="false" indent="0" shrinkToFit="false"/>
      <protection locked="true" hidden="false"/>
    </xf>
    <xf numFmtId="169" fontId="10" fillId="0"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xf numFmtId="164" fontId="18" fillId="6" borderId="0" xfId="0" applyFont="true" applyBorder="false" applyAlignment="true" applyProtection="false">
      <alignment horizontal="general" vertical="top"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2F7F1"/>
        </patternFill>
      </fill>
    </dxf>
  </dxfs>
  <colors>
    <indexedColors>
      <rgbColor rgb="FF000000"/>
      <rgbColor rgb="FFFFFFFF"/>
      <rgbColor rgb="FFFF0000"/>
      <rgbColor rgb="FF00FF00"/>
      <rgbColor rgb="FF0000FF"/>
      <rgbColor rgb="FFFFFF00"/>
      <rgbColor rgb="FFFF00FF"/>
      <rgbColor rgb="FF00FFFF"/>
      <rgbColor rgb="FF800000"/>
      <rgbColor rgb="FF175C1C"/>
      <rgbColor rgb="FF000080"/>
      <rgbColor rgb="FF808000"/>
      <rgbColor rgb="FF800080"/>
      <rgbColor rgb="FF008080"/>
      <rgbColor rgb="FFC0C0C0"/>
      <rgbColor rgb="FF808080"/>
      <rgbColor rgb="FF9999FF"/>
      <rgbColor rgb="FF993366"/>
      <rgbColor rgb="FFFFF9DB"/>
      <rgbColor rgb="FFF2F7F1"/>
      <rgbColor rgb="FF660066"/>
      <rgbColor rgb="FFFF8080"/>
      <rgbColor rgb="FF0066CC"/>
      <rgbColor rgb="FFC9D6D2"/>
      <rgbColor rgb="FF000080"/>
      <rgbColor rgb="FFFF00FF"/>
      <rgbColor rgb="FFFFFF00"/>
      <rgbColor rgb="FF00FFFF"/>
      <rgbColor rgb="FF800080"/>
      <rgbColor rgb="FF800000"/>
      <rgbColor rgb="FF008080"/>
      <rgbColor rgb="FF0000FF"/>
      <rgbColor rgb="FF00CCFF"/>
      <rgbColor rgb="FFCCFFFF"/>
      <rgbColor rgb="FFD7F0D8"/>
      <rgbColor rgb="FFFDECE6"/>
      <rgbColor rgb="FF99CCFF"/>
      <rgbColor rgb="FFFF99CC"/>
      <rgbColor rgb="FFCC99FF"/>
      <rgbColor rgb="FFFFCC99"/>
      <rgbColor rgb="FF3366FF"/>
      <rgbColor rgb="FF33CCCC"/>
      <rgbColor rgb="FF99CC00"/>
      <rgbColor rgb="FFFFCC00"/>
      <rgbColor rgb="FFFF9900"/>
      <rgbColor rgb="FFFF6600"/>
      <rgbColor rgb="FF5D6B5C"/>
      <rgbColor rgb="FF969696"/>
      <rgbColor rgb="FF003366"/>
      <rgbColor rgb="FF2F8F34"/>
      <rgbColor rgb="FF141914"/>
      <rgbColor rgb="FF333300"/>
      <rgbColor rgb="FF9C2B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2"/>
    <col collapsed="false" customWidth="true" hidden="false" outlineLevel="0" max="6" min="3" style="0" width="10"/>
    <col collapsed="false" customWidth="true" hidden="false" outlineLevel="0" max="7" min="7" style="0" width="12"/>
    <col collapsed="false" customWidth="true" hidden="false" outlineLevel="0" max="8" min="8" style="0" width="34"/>
  </cols>
  <sheetData>
    <row r="1" customFormat="false" ht="36" hidden="false" customHeight="true" outlineLevel="0" collapsed="false">
      <c r="A1" s="1" t="s">
        <v>0</v>
      </c>
      <c r="B1" s="1"/>
      <c r="C1" s="1"/>
      <c r="D1" s="1"/>
      <c r="E1" s="1"/>
      <c r="F1" s="1"/>
      <c r="G1" s="1"/>
      <c r="H1" s="1"/>
    </row>
    <row r="2" customFormat="false" ht="15" hidden="false" customHeight="false" outlineLevel="0" collapsed="false">
      <c r="A2" s="2" t="s">
        <v>1</v>
      </c>
      <c r="B2" s="2"/>
      <c r="C2" s="2"/>
      <c r="D2" s="2"/>
      <c r="E2" s="2"/>
      <c r="F2" s="2"/>
      <c r="G2" s="2"/>
      <c r="H2" s="2"/>
    </row>
    <row r="3" customFormat="false" ht="15" hidden="false" customHeight="false" outlineLevel="0" collapsed="false">
      <c r="A3" s="3" t="s">
        <v>2</v>
      </c>
      <c r="B3" s="4"/>
      <c r="C3" s="4"/>
      <c r="D3" s="4"/>
    </row>
    <row r="4" customFormat="false" ht="15" hidden="false" customHeight="false" outlineLevel="0" collapsed="false">
      <c r="A4" s="3" t="s">
        <v>3</v>
      </c>
      <c r="B4" s="4"/>
      <c r="C4" s="4"/>
      <c r="D4" s="4"/>
    </row>
    <row r="5" customFormat="false" ht="15" hidden="false" customHeight="false" outlineLevel="0" collapsed="false">
      <c r="A5" s="3" t="s">
        <v>4</v>
      </c>
      <c r="B5" s="5" t="n">
        <v>46296</v>
      </c>
      <c r="C5" s="5"/>
      <c r="D5" s="5"/>
    </row>
    <row r="6" customFormat="false" ht="15" hidden="false" customHeight="false" outlineLevel="0" collapsed="false">
      <c r="A6" s="6" t="s">
        <v>5</v>
      </c>
      <c r="B6" s="6"/>
      <c r="C6" s="6"/>
      <c r="D6" s="6"/>
      <c r="E6" s="6"/>
      <c r="F6" s="6"/>
      <c r="G6" s="6"/>
      <c r="H6" s="6"/>
    </row>
    <row r="8" customFormat="false" ht="31.5" hidden="false" customHeight="true" outlineLevel="0" collapsed="false">
      <c r="A8" s="7" t="s">
        <v>6</v>
      </c>
      <c r="B8" s="7" t="s">
        <v>7</v>
      </c>
      <c r="C8" s="7" t="s">
        <v>8</v>
      </c>
      <c r="D8" s="7" t="s">
        <v>9</v>
      </c>
      <c r="E8" s="7" t="s">
        <v>10</v>
      </c>
      <c r="F8" s="7" t="s">
        <v>11</v>
      </c>
      <c r="G8" s="7" t="s">
        <v>12</v>
      </c>
      <c r="H8" s="7" t="s">
        <v>13</v>
      </c>
    </row>
    <row r="9" customFormat="false" ht="15" hidden="false" customHeight="false" outlineLevel="0" collapsed="false">
      <c r="A9" s="8" t="str">
        <f aca="false">IF(B9="","",CHOOSE(WEEKDAY(B9,2),"Mo","Di","Mi","Do","Fr","Sa","So"))</f>
        <v>Do</v>
      </c>
      <c r="B9" s="9" t="n">
        <f aca="false">IF($B$5="","",IF(MONTH($B$5+0)=MONTH($B$5),$B$5+0,""))</f>
        <v>46296</v>
      </c>
      <c r="C9" s="10"/>
      <c r="D9" s="10"/>
      <c r="E9" s="10"/>
      <c r="F9" s="10"/>
      <c r="G9" s="11" t="str">
        <f aca="false">IF(OR(C9="",D9=""),"",MOD(D9-C9,1)-IF(OR(E9="",F9=""),0,MOD(F9-E9,1)))</f>
        <v/>
      </c>
      <c r="H9" s="12"/>
    </row>
    <row r="10" customFormat="false" ht="15" hidden="false" customHeight="false" outlineLevel="0" collapsed="false">
      <c r="A10" s="8" t="str">
        <f aca="false">IF(B10="","",CHOOSE(WEEKDAY(B10,2),"Mo","Di","Mi","Do","Fr","Sa","So"))</f>
        <v>Fr</v>
      </c>
      <c r="B10" s="9" t="n">
        <f aca="false">IF($B$5="","",IF(MONTH($B$5+1)=MONTH($B$5),$B$5+1,""))</f>
        <v>46297</v>
      </c>
      <c r="C10" s="10"/>
      <c r="D10" s="10"/>
      <c r="E10" s="10"/>
      <c r="F10" s="10"/>
      <c r="G10" s="11" t="str">
        <f aca="false">IF(OR(C10="",D10=""),"",MOD(D10-C10,1)-IF(OR(E10="",F10=""),0,MOD(F10-E10,1)))</f>
        <v/>
      </c>
      <c r="H10" s="12"/>
    </row>
    <row r="11" customFormat="false" ht="15" hidden="false" customHeight="false" outlineLevel="0" collapsed="false">
      <c r="A11" s="8" t="str">
        <f aca="false">IF(B11="","",CHOOSE(WEEKDAY(B11,2),"Mo","Di","Mi","Do","Fr","Sa","So"))</f>
        <v>Sa</v>
      </c>
      <c r="B11" s="9" t="n">
        <f aca="false">IF($B$5="","",IF(MONTH($B$5+2)=MONTH($B$5),$B$5+2,""))</f>
        <v>46298</v>
      </c>
      <c r="C11" s="10"/>
      <c r="D11" s="10"/>
      <c r="E11" s="10"/>
      <c r="F11" s="10"/>
      <c r="G11" s="11" t="str">
        <f aca="false">IF(OR(C11="",D11=""),"",MOD(D11-C11,1)-IF(OR(E11="",F11=""),0,MOD(F11-E11,1)))</f>
        <v/>
      </c>
      <c r="H11" s="12"/>
    </row>
    <row r="12" customFormat="false" ht="15" hidden="false" customHeight="false" outlineLevel="0" collapsed="false">
      <c r="A12" s="8" t="str">
        <f aca="false">IF(B12="","",CHOOSE(WEEKDAY(B12,2),"Mo","Di","Mi","Do","Fr","Sa","So"))</f>
        <v>So</v>
      </c>
      <c r="B12" s="9" t="n">
        <f aca="false">IF($B$5="","",IF(MONTH($B$5+3)=MONTH($B$5),$B$5+3,""))</f>
        <v>46299</v>
      </c>
      <c r="C12" s="10"/>
      <c r="D12" s="10"/>
      <c r="E12" s="10"/>
      <c r="F12" s="10"/>
      <c r="G12" s="11" t="str">
        <f aca="false">IF(OR(C12="",D12=""),"",MOD(D12-C12,1)-IF(OR(E12="",F12=""),0,MOD(F12-E12,1)))</f>
        <v/>
      </c>
      <c r="H12" s="12"/>
    </row>
    <row r="13" customFormat="false" ht="15" hidden="false" customHeight="false" outlineLevel="0" collapsed="false">
      <c r="A13" s="8" t="str">
        <f aca="false">IF(B13="","",CHOOSE(WEEKDAY(B13,2),"Mo","Di","Mi","Do","Fr","Sa","So"))</f>
        <v>Mo</v>
      </c>
      <c r="B13" s="9" t="n">
        <f aca="false">IF($B$5="","",IF(MONTH($B$5+4)=MONTH($B$5),$B$5+4,""))</f>
        <v>46300</v>
      </c>
      <c r="C13" s="10"/>
      <c r="D13" s="10"/>
      <c r="E13" s="10"/>
      <c r="F13" s="10"/>
      <c r="G13" s="11" t="str">
        <f aca="false">IF(OR(C13="",D13=""),"",MOD(D13-C13,1)-IF(OR(E13="",F13=""),0,MOD(F13-E13,1)))</f>
        <v/>
      </c>
      <c r="H13" s="12"/>
    </row>
    <row r="14" customFormat="false" ht="15" hidden="false" customHeight="false" outlineLevel="0" collapsed="false">
      <c r="A14" s="8" t="str">
        <f aca="false">IF(B14="","",CHOOSE(WEEKDAY(B14,2),"Mo","Di","Mi","Do","Fr","Sa","So"))</f>
        <v>Di</v>
      </c>
      <c r="B14" s="9" t="n">
        <f aca="false">IF($B$5="","",IF(MONTH($B$5+5)=MONTH($B$5),$B$5+5,""))</f>
        <v>46301</v>
      </c>
      <c r="C14" s="10"/>
      <c r="D14" s="10"/>
      <c r="E14" s="10"/>
      <c r="F14" s="10"/>
      <c r="G14" s="11" t="str">
        <f aca="false">IF(OR(C14="",D14=""),"",MOD(D14-C14,1)-IF(OR(E14="",F14=""),0,MOD(F14-E14,1)))</f>
        <v/>
      </c>
      <c r="H14" s="12"/>
    </row>
    <row r="15" customFormat="false" ht="15" hidden="false" customHeight="false" outlineLevel="0" collapsed="false">
      <c r="A15" s="8" t="str">
        <f aca="false">IF(B15="","",CHOOSE(WEEKDAY(B15,2),"Mo","Di","Mi","Do","Fr","Sa","So"))</f>
        <v>Mi</v>
      </c>
      <c r="B15" s="9" t="n">
        <f aca="false">IF($B$5="","",IF(MONTH($B$5+6)=MONTH($B$5),$B$5+6,""))</f>
        <v>46302</v>
      </c>
      <c r="C15" s="10"/>
      <c r="D15" s="10"/>
      <c r="E15" s="10"/>
      <c r="F15" s="10"/>
      <c r="G15" s="11" t="str">
        <f aca="false">IF(OR(C15="",D15=""),"",MOD(D15-C15,1)-IF(OR(E15="",F15=""),0,MOD(F15-E15,1)))</f>
        <v/>
      </c>
      <c r="H15" s="12"/>
    </row>
    <row r="16" customFormat="false" ht="15" hidden="false" customHeight="false" outlineLevel="0" collapsed="false">
      <c r="A16" s="8" t="str">
        <f aca="false">IF(B16="","",CHOOSE(WEEKDAY(B16,2),"Mo","Di","Mi","Do","Fr","Sa","So"))</f>
        <v>Do</v>
      </c>
      <c r="B16" s="9" t="n">
        <f aca="false">IF($B$5="","",IF(MONTH($B$5+7)=MONTH($B$5),$B$5+7,""))</f>
        <v>46303</v>
      </c>
      <c r="C16" s="10"/>
      <c r="D16" s="10"/>
      <c r="E16" s="10"/>
      <c r="F16" s="10"/>
      <c r="G16" s="11" t="str">
        <f aca="false">IF(OR(C16="",D16=""),"",MOD(D16-C16,1)-IF(OR(E16="",F16=""),0,MOD(F16-E16,1)))</f>
        <v/>
      </c>
      <c r="H16" s="12"/>
    </row>
    <row r="17" customFormat="false" ht="15" hidden="false" customHeight="false" outlineLevel="0" collapsed="false">
      <c r="A17" s="8" t="str">
        <f aca="false">IF(B17="","",CHOOSE(WEEKDAY(B17,2),"Mo","Di","Mi","Do","Fr","Sa","So"))</f>
        <v>Fr</v>
      </c>
      <c r="B17" s="9" t="n">
        <f aca="false">IF($B$5="","",IF(MONTH($B$5+8)=MONTH($B$5),$B$5+8,""))</f>
        <v>46304</v>
      </c>
      <c r="C17" s="10"/>
      <c r="D17" s="10"/>
      <c r="E17" s="10"/>
      <c r="F17" s="10"/>
      <c r="G17" s="11" t="str">
        <f aca="false">IF(OR(C17="",D17=""),"",MOD(D17-C17,1)-IF(OR(E17="",F17=""),0,MOD(F17-E17,1)))</f>
        <v/>
      </c>
      <c r="H17" s="12"/>
    </row>
    <row r="18" customFormat="false" ht="15" hidden="false" customHeight="false" outlineLevel="0" collapsed="false">
      <c r="A18" s="8" t="str">
        <f aca="false">IF(B18="","",CHOOSE(WEEKDAY(B18,2),"Mo","Di","Mi","Do","Fr","Sa","So"))</f>
        <v>Sa</v>
      </c>
      <c r="B18" s="9" t="n">
        <f aca="false">IF($B$5="","",IF(MONTH($B$5+9)=MONTH($B$5),$B$5+9,""))</f>
        <v>46305</v>
      </c>
      <c r="C18" s="10"/>
      <c r="D18" s="10"/>
      <c r="E18" s="10"/>
      <c r="F18" s="10"/>
      <c r="G18" s="11" t="str">
        <f aca="false">IF(OR(C18="",D18=""),"",MOD(D18-C18,1)-IF(OR(E18="",F18=""),0,MOD(F18-E18,1)))</f>
        <v/>
      </c>
      <c r="H18" s="12"/>
    </row>
    <row r="19" customFormat="false" ht="15" hidden="false" customHeight="false" outlineLevel="0" collapsed="false">
      <c r="A19" s="8" t="str">
        <f aca="false">IF(B19="","",CHOOSE(WEEKDAY(B19,2),"Mo","Di","Mi","Do","Fr","Sa","So"))</f>
        <v>So</v>
      </c>
      <c r="B19" s="9" t="n">
        <f aca="false">IF($B$5="","",IF(MONTH($B$5+10)=MONTH($B$5),$B$5+10,""))</f>
        <v>46306</v>
      </c>
      <c r="C19" s="10"/>
      <c r="D19" s="10"/>
      <c r="E19" s="10"/>
      <c r="F19" s="10"/>
      <c r="G19" s="11" t="str">
        <f aca="false">IF(OR(C19="",D19=""),"",MOD(D19-C19,1)-IF(OR(E19="",F19=""),0,MOD(F19-E19,1)))</f>
        <v/>
      </c>
      <c r="H19" s="12"/>
    </row>
    <row r="20" customFormat="false" ht="15" hidden="false" customHeight="false" outlineLevel="0" collapsed="false">
      <c r="A20" s="8" t="str">
        <f aca="false">IF(B20="","",CHOOSE(WEEKDAY(B20,2),"Mo","Di","Mi","Do","Fr","Sa","So"))</f>
        <v>Mo</v>
      </c>
      <c r="B20" s="9" t="n">
        <f aca="false">IF($B$5="","",IF(MONTH($B$5+11)=MONTH($B$5),$B$5+11,""))</f>
        <v>46307</v>
      </c>
      <c r="C20" s="10"/>
      <c r="D20" s="10"/>
      <c r="E20" s="10"/>
      <c r="F20" s="10"/>
      <c r="G20" s="11" t="str">
        <f aca="false">IF(OR(C20="",D20=""),"",MOD(D20-C20,1)-IF(OR(E20="",F20=""),0,MOD(F20-E20,1)))</f>
        <v/>
      </c>
      <c r="H20" s="12"/>
    </row>
    <row r="21" customFormat="false" ht="15" hidden="false" customHeight="false" outlineLevel="0" collapsed="false">
      <c r="A21" s="8" t="str">
        <f aca="false">IF(B21="","",CHOOSE(WEEKDAY(B21,2),"Mo","Di","Mi","Do","Fr","Sa","So"))</f>
        <v>Di</v>
      </c>
      <c r="B21" s="9" t="n">
        <f aca="false">IF($B$5="","",IF(MONTH($B$5+12)=MONTH($B$5),$B$5+12,""))</f>
        <v>46308</v>
      </c>
      <c r="C21" s="10"/>
      <c r="D21" s="10"/>
      <c r="E21" s="10"/>
      <c r="F21" s="10"/>
      <c r="G21" s="11" t="str">
        <f aca="false">IF(OR(C21="",D21=""),"",MOD(D21-C21,1)-IF(OR(E21="",F21=""),0,MOD(F21-E21,1)))</f>
        <v/>
      </c>
      <c r="H21" s="12"/>
    </row>
    <row r="22" customFormat="false" ht="15" hidden="false" customHeight="false" outlineLevel="0" collapsed="false">
      <c r="A22" s="8" t="str">
        <f aca="false">IF(B22="","",CHOOSE(WEEKDAY(B22,2),"Mo","Di","Mi","Do","Fr","Sa","So"))</f>
        <v>Mi</v>
      </c>
      <c r="B22" s="9" t="n">
        <f aca="false">IF($B$5="","",IF(MONTH($B$5+13)=MONTH($B$5),$B$5+13,""))</f>
        <v>46309</v>
      </c>
      <c r="C22" s="10"/>
      <c r="D22" s="10"/>
      <c r="E22" s="10"/>
      <c r="F22" s="10"/>
      <c r="G22" s="11" t="str">
        <f aca="false">IF(OR(C22="",D22=""),"",MOD(D22-C22,1)-IF(OR(E22="",F22=""),0,MOD(F22-E22,1)))</f>
        <v/>
      </c>
      <c r="H22" s="12"/>
    </row>
    <row r="23" customFormat="false" ht="15" hidden="false" customHeight="false" outlineLevel="0" collapsed="false">
      <c r="A23" s="8" t="str">
        <f aca="false">IF(B23="","",CHOOSE(WEEKDAY(B23,2),"Mo","Di","Mi","Do","Fr","Sa","So"))</f>
        <v>Do</v>
      </c>
      <c r="B23" s="9" t="n">
        <f aca="false">IF($B$5="","",IF(MONTH($B$5+14)=MONTH($B$5),$B$5+14,""))</f>
        <v>46310</v>
      </c>
      <c r="C23" s="10"/>
      <c r="D23" s="10"/>
      <c r="E23" s="10"/>
      <c r="F23" s="10"/>
      <c r="G23" s="11" t="str">
        <f aca="false">IF(OR(C23="",D23=""),"",MOD(D23-C23,1)-IF(OR(E23="",F23=""),0,MOD(F23-E23,1)))</f>
        <v/>
      </c>
      <c r="H23" s="12"/>
    </row>
    <row r="24" customFormat="false" ht="15" hidden="false" customHeight="false" outlineLevel="0" collapsed="false">
      <c r="A24" s="8" t="str">
        <f aca="false">IF(B24="","",CHOOSE(WEEKDAY(B24,2),"Mo","Di","Mi","Do","Fr","Sa","So"))</f>
        <v>Fr</v>
      </c>
      <c r="B24" s="9" t="n">
        <f aca="false">IF($B$5="","",IF(MONTH($B$5+15)=MONTH($B$5),$B$5+15,""))</f>
        <v>46311</v>
      </c>
      <c r="C24" s="10"/>
      <c r="D24" s="10"/>
      <c r="E24" s="10"/>
      <c r="F24" s="10"/>
      <c r="G24" s="11" t="str">
        <f aca="false">IF(OR(C24="",D24=""),"",MOD(D24-C24,1)-IF(OR(E24="",F24=""),0,MOD(F24-E24,1)))</f>
        <v/>
      </c>
      <c r="H24" s="12"/>
    </row>
    <row r="25" customFormat="false" ht="15" hidden="false" customHeight="false" outlineLevel="0" collapsed="false">
      <c r="A25" s="8" t="str">
        <f aca="false">IF(B25="","",CHOOSE(WEEKDAY(B25,2),"Mo","Di","Mi","Do","Fr","Sa","So"))</f>
        <v>Sa</v>
      </c>
      <c r="B25" s="9" t="n">
        <f aca="false">IF($B$5="","",IF(MONTH($B$5+16)=MONTH($B$5),$B$5+16,""))</f>
        <v>46312</v>
      </c>
      <c r="C25" s="10"/>
      <c r="D25" s="10"/>
      <c r="E25" s="10"/>
      <c r="F25" s="10"/>
      <c r="G25" s="11" t="str">
        <f aca="false">IF(OR(C25="",D25=""),"",MOD(D25-C25,1)-IF(OR(E25="",F25=""),0,MOD(F25-E25,1)))</f>
        <v/>
      </c>
      <c r="H25" s="12"/>
    </row>
    <row r="26" customFormat="false" ht="15" hidden="false" customHeight="false" outlineLevel="0" collapsed="false">
      <c r="A26" s="8" t="str">
        <f aca="false">IF(B26="","",CHOOSE(WEEKDAY(B26,2),"Mo","Di","Mi","Do","Fr","Sa","So"))</f>
        <v>So</v>
      </c>
      <c r="B26" s="9" t="n">
        <f aca="false">IF($B$5="","",IF(MONTH($B$5+17)=MONTH($B$5),$B$5+17,""))</f>
        <v>46313</v>
      </c>
      <c r="C26" s="10"/>
      <c r="D26" s="10"/>
      <c r="E26" s="10"/>
      <c r="F26" s="10"/>
      <c r="G26" s="11" t="str">
        <f aca="false">IF(OR(C26="",D26=""),"",MOD(D26-C26,1)-IF(OR(E26="",F26=""),0,MOD(F26-E26,1)))</f>
        <v/>
      </c>
      <c r="H26" s="12"/>
    </row>
    <row r="27" customFormat="false" ht="15" hidden="false" customHeight="false" outlineLevel="0" collapsed="false">
      <c r="A27" s="8" t="str">
        <f aca="false">IF(B27="","",CHOOSE(WEEKDAY(B27,2),"Mo","Di","Mi","Do","Fr","Sa","So"))</f>
        <v>Mo</v>
      </c>
      <c r="B27" s="9" t="n">
        <f aca="false">IF($B$5="","",IF(MONTH($B$5+18)=MONTH($B$5),$B$5+18,""))</f>
        <v>46314</v>
      </c>
      <c r="C27" s="10"/>
      <c r="D27" s="10"/>
      <c r="E27" s="10"/>
      <c r="F27" s="10"/>
      <c r="G27" s="11" t="str">
        <f aca="false">IF(OR(C27="",D27=""),"",MOD(D27-C27,1)-IF(OR(E27="",F27=""),0,MOD(F27-E27,1)))</f>
        <v/>
      </c>
      <c r="H27" s="12"/>
    </row>
    <row r="28" customFormat="false" ht="15" hidden="false" customHeight="false" outlineLevel="0" collapsed="false">
      <c r="A28" s="8" t="str">
        <f aca="false">IF(B28="","",CHOOSE(WEEKDAY(B28,2),"Mo","Di","Mi","Do","Fr","Sa","So"))</f>
        <v>Di</v>
      </c>
      <c r="B28" s="9" t="n">
        <f aca="false">IF($B$5="","",IF(MONTH($B$5+19)=MONTH($B$5),$B$5+19,""))</f>
        <v>46315</v>
      </c>
      <c r="C28" s="10"/>
      <c r="D28" s="10"/>
      <c r="E28" s="10"/>
      <c r="F28" s="10"/>
      <c r="G28" s="11" t="str">
        <f aca="false">IF(OR(C28="",D28=""),"",MOD(D28-C28,1)-IF(OR(E28="",F28=""),0,MOD(F28-E28,1)))</f>
        <v/>
      </c>
      <c r="H28" s="12"/>
    </row>
    <row r="29" customFormat="false" ht="15" hidden="false" customHeight="false" outlineLevel="0" collapsed="false">
      <c r="A29" s="8" t="str">
        <f aca="false">IF(B29="","",CHOOSE(WEEKDAY(B29,2),"Mo","Di","Mi","Do","Fr","Sa","So"))</f>
        <v>Mi</v>
      </c>
      <c r="B29" s="9" t="n">
        <f aca="false">IF($B$5="","",IF(MONTH($B$5+20)=MONTH($B$5),$B$5+20,""))</f>
        <v>46316</v>
      </c>
      <c r="C29" s="10"/>
      <c r="D29" s="10"/>
      <c r="E29" s="10"/>
      <c r="F29" s="10"/>
      <c r="G29" s="11" t="str">
        <f aca="false">IF(OR(C29="",D29=""),"",MOD(D29-C29,1)-IF(OR(E29="",F29=""),0,MOD(F29-E29,1)))</f>
        <v/>
      </c>
      <c r="H29" s="12"/>
    </row>
    <row r="30" customFormat="false" ht="15" hidden="false" customHeight="false" outlineLevel="0" collapsed="false">
      <c r="A30" s="8" t="str">
        <f aca="false">IF(B30="","",CHOOSE(WEEKDAY(B30,2),"Mo","Di","Mi","Do","Fr","Sa","So"))</f>
        <v>Do</v>
      </c>
      <c r="B30" s="9" t="n">
        <f aca="false">IF($B$5="","",IF(MONTH($B$5+21)=MONTH($B$5),$B$5+21,""))</f>
        <v>46317</v>
      </c>
      <c r="C30" s="10"/>
      <c r="D30" s="10"/>
      <c r="E30" s="10"/>
      <c r="F30" s="10"/>
      <c r="G30" s="11" t="str">
        <f aca="false">IF(OR(C30="",D30=""),"",MOD(D30-C30,1)-IF(OR(E30="",F30=""),0,MOD(F30-E30,1)))</f>
        <v/>
      </c>
      <c r="H30" s="12"/>
    </row>
    <row r="31" customFormat="false" ht="15" hidden="false" customHeight="false" outlineLevel="0" collapsed="false">
      <c r="A31" s="8" t="str">
        <f aca="false">IF(B31="","",CHOOSE(WEEKDAY(B31,2),"Mo","Di","Mi","Do","Fr","Sa","So"))</f>
        <v>Fr</v>
      </c>
      <c r="B31" s="9" t="n">
        <f aca="false">IF($B$5="","",IF(MONTH($B$5+22)=MONTH($B$5),$B$5+22,""))</f>
        <v>46318</v>
      </c>
      <c r="C31" s="10"/>
      <c r="D31" s="10"/>
      <c r="E31" s="10"/>
      <c r="F31" s="10"/>
      <c r="G31" s="11" t="str">
        <f aca="false">IF(OR(C31="",D31=""),"",MOD(D31-C31,1)-IF(OR(E31="",F31=""),0,MOD(F31-E31,1)))</f>
        <v/>
      </c>
      <c r="H31" s="12"/>
    </row>
    <row r="32" customFormat="false" ht="15" hidden="false" customHeight="false" outlineLevel="0" collapsed="false">
      <c r="A32" s="8" t="str">
        <f aca="false">IF(B32="","",CHOOSE(WEEKDAY(B32,2),"Mo","Di","Mi","Do","Fr","Sa","So"))</f>
        <v>Sa</v>
      </c>
      <c r="B32" s="9" t="n">
        <f aca="false">IF($B$5="","",IF(MONTH($B$5+23)=MONTH($B$5),$B$5+23,""))</f>
        <v>46319</v>
      </c>
      <c r="C32" s="10"/>
      <c r="D32" s="10"/>
      <c r="E32" s="10"/>
      <c r="F32" s="10"/>
      <c r="G32" s="11" t="str">
        <f aca="false">IF(OR(C32="",D32=""),"",MOD(D32-C32,1)-IF(OR(E32="",F32=""),0,MOD(F32-E32,1)))</f>
        <v/>
      </c>
      <c r="H32" s="12"/>
    </row>
    <row r="33" customFormat="false" ht="15" hidden="false" customHeight="false" outlineLevel="0" collapsed="false">
      <c r="A33" s="8" t="str">
        <f aca="false">IF(B33="","",CHOOSE(WEEKDAY(B33,2),"Mo","Di","Mi","Do","Fr","Sa","So"))</f>
        <v>So</v>
      </c>
      <c r="B33" s="9" t="n">
        <f aca="false">IF($B$5="","",IF(MONTH($B$5+24)=MONTH($B$5),$B$5+24,""))</f>
        <v>46320</v>
      </c>
      <c r="C33" s="10"/>
      <c r="D33" s="10"/>
      <c r="E33" s="10"/>
      <c r="F33" s="10"/>
      <c r="G33" s="11" t="str">
        <f aca="false">IF(OR(C33="",D33=""),"",MOD(D33-C33,1)-IF(OR(E33="",F33=""),0,MOD(F33-E33,1)))</f>
        <v/>
      </c>
      <c r="H33" s="12"/>
    </row>
    <row r="34" customFormat="false" ht="15" hidden="false" customHeight="false" outlineLevel="0" collapsed="false">
      <c r="A34" s="8" t="str">
        <f aca="false">IF(B34="","",CHOOSE(WEEKDAY(B34,2),"Mo","Di","Mi","Do","Fr","Sa","So"))</f>
        <v>Mo</v>
      </c>
      <c r="B34" s="9" t="n">
        <f aca="false">IF($B$5="","",IF(MONTH($B$5+25)=MONTH($B$5),$B$5+25,""))</f>
        <v>46321</v>
      </c>
      <c r="C34" s="10"/>
      <c r="D34" s="10"/>
      <c r="E34" s="10"/>
      <c r="F34" s="10"/>
      <c r="G34" s="11" t="str">
        <f aca="false">IF(OR(C34="",D34=""),"",MOD(D34-C34,1)-IF(OR(E34="",F34=""),0,MOD(F34-E34,1)))</f>
        <v/>
      </c>
      <c r="H34" s="12"/>
    </row>
    <row r="35" customFormat="false" ht="15" hidden="false" customHeight="false" outlineLevel="0" collapsed="false">
      <c r="A35" s="8" t="str">
        <f aca="false">IF(B35="","",CHOOSE(WEEKDAY(B35,2),"Mo","Di","Mi","Do","Fr","Sa","So"))</f>
        <v>Di</v>
      </c>
      <c r="B35" s="9" t="n">
        <f aca="false">IF($B$5="","",IF(MONTH($B$5+26)=MONTH($B$5),$B$5+26,""))</f>
        <v>46322</v>
      </c>
      <c r="C35" s="10"/>
      <c r="D35" s="10"/>
      <c r="E35" s="10"/>
      <c r="F35" s="10"/>
      <c r="G35" s="11" t="str">
        <f aca="false">IF(OR(C35="",D35=""),"",MOD(D35-C35,1)-IF(OR(E35="",F35=""),0,MOD(F35-E35,1)))</f>
        <v/>
      </c>
      <c r="H35" s="12"/>
    </row>
    <row r="36" customFormat="false" ht="15" hidden="false" customHeight="false" outlineLevel="0" collapsed="false">
      <c r="A36" s="8" t="str">
        <f aca="false">IF(B36="","",CHOOSE(WEEKDAY(B36,2),"Mo","Di","Mi","Do","Fr","Sa","So"))</f>
        <v>Mi</v>
      </c>
      <c r="B36" s="9" t="n">
        <f aca="false">IF($B$5="","",IF(MONTH($B$5+27)=MONTH($B$5),$B$5+27,""))</f>
        <v>46323</v>
      </c>
      <c r="C36" s="10"/>
      <c r="D36" s="10"/>
      <c r="E36" s="10"/>
      <c r="F36" s="10"/>
      <c r="G36" s="11" t="str">
        <f aca="false">IF(OR(C36="",D36=""),"",MOD(D36-C36,1)-IF(OR(E36="",F36=""),0,MOD(F36-E36,1)))</f>
        <v/>
      </c>
      <c r="H36" s="12"/>
    </row>
    <row r="37" customFormat="false" ht="15" hidden="false" customHeight="false" outlineLevel="0" collapsed="false">
      <c r="A37" s="8" t="str">
        <f aca="false">IF(B37="","",CHOOSE(WEEKDAY(B37,2),"Mo","Di","Mi","Do","Fr","Sa","So"))</f>
        <v>Do</v>
      </c>
      <c r="B37" s="9" t="n">
        <f aca="false">IF($B$5="","",IF(MONTH($B$5+28)=MONTH($B$5),$B$5+28,""))</f>
        <v>46324</v>
      </c>
      <c r="C37" s="10"/>
      <c r="D37" s="10"/>
      <c r="E37" s="10"/>
      <c r="F37" s="10"/>
      <c r="G37" s="11" t="str">
        <f aca="false">IF(OR(C37="",D37=""),"",MOD(D37-C37,1)-IF(OR(E37="",F37=""),0,MOD(F37-E37,1)))</f>
        <v/>
      </c>
      <c r="H37" s="12"/>
    </row>
    <row r="38" customFormat="false" ht="15" hidden="false" customHeight="false" outlineLevel="0" collapsed="false">
      <c r="A38" s="8" t="str">
        <f aca="false">IF(B38="","",CHOOSE(WEEKDAY(B38,2),"Mo","Di","Mi","Do","Fr","Sa","So"))</f>
        <v>Fr</v>
      </c>
      <c r="B38" s="9" t="n">
        <f aca="false">IF($B$5="","",IF(MONTH($B$5+29)=MONTH($B$5),$B$5+29,""))</f>
        <v>46325</v>
      </c>
      <c r="C38" s="10"/>
      <c r="D38" s="10"/>
      <c r="E38" s="10"/>
      <c r="F38" s="10"/>
      <c r="G38" s="11" t="str">
        <f aca="false">IF(OR(C38="",D38=""),"",MOD(D38-C38,1)-IF(OR(E38="",F38=""),0,MOD(F38-E38,1)))</f>
        <v/>
      </c>
      <c r="H38" s="12"/>
    </row>
    <row r="39" customFormat="false" ht="15" hidden="false" customHeight="false" outlineLevel="0" collapsed="false">
      <c r="A39" s="8" t="str">
        <f aca="false">IF(B39="","",CHOOSE(WEEKDAY(B39,2),"Mo","Di","Mi","Do","Fr","Sa","So"))</f>
        <v>Sa</v>
      </c>
      <c r="B39" s="9" t="n">
        <f aca="false">IF($B$5="","",IF(MONTH($B$5+30)=MONTH($B$5),$B$5+30,""))</f>
        <v>46326</v>
      </c>
      <c r="C39" s="10"/>
      <c r="D39" s="10"/>
      <c r="E39" s="10"/>
      <c r="F39" s="10"/>
      <c r="G39" s="11" t="str">
        <f aca="false">IF(OR(C39="",D39=""),"",MOD(D39-C39,1)-IF(OR(E39="",F39=""),0,MOD(F39-E39,1)))</f>
        <v/>
      </c>
      <c r="H39" s="12"/>
    </row>
    <row r="41" customFormat="false" ht="15" hidden="false" customHeight="false" outlineLevel="0" collapsed="false">
      <c r="F41" s="13" t="s">
        <v>14</v>
      </c>
      <c r="G41" s="14" t="n">
        <f aca="false">SUM(G9:G39)</f>
        <v>0</v>
      </c>
    </row>
    <row r="42" customFormat="false" ht="15" hidden="false" customHeight="false" outlineLevel="0" collapsed="false">
      <c r="F42" s="15" t="s">
        <v>15</v>
      </c>
      <c r="G42" s="16" t="n">
        <f aca="false">ROUND(G41*24,2)</f>
        <v>0</v>
      </c>
    </row>
    <row r="44" customFormat="false" ht="15" hidden="false" customHeight="false" outlineLevel="0" collapsed="false">
      <c r="A44" s="17" t="s">
        <v>16</v>
      </c>
      <c r="E44" s="17" t="s">
        <v>17</v>
      </c>
    </row>
    <row r="46" customFormat="false" ht="15" hidden="false" customHeight="false" outlineLevel="0" collapsed="false">
      <c r="A46" s="18"/>
      <c r="B46" s="18"/>
      <c r="C46" s="18"/>
      <c r="E46" s="18"/>
      <c r="F46" s="18"/>
      <c r="G46" s="18"/>
      <c r="H46" s="18"/>
    </row>
    <row r="48" customFormat="false" ht="15" hidden="false" customHeight="false" outlineLevel="0" collapsed="false">
      <c r="A48" s="19" t="s">
        <v>18</v>
      </c>
      <c r="B48" s="19"/>
      <c r="C48" s="19"/>
      <c r="D48" s="19"/>
      <c r="E48" s="19"/>
      <c r="F48" s="19"/>
      <c r="G48" s="19"/>
      <c r="H48" s="19"/>
    </row>
  </sheetData>
  <mergeCells count="7">
    <mergeCell ref="A1:H1"/>
    <mergeCell ref="A2:H2"/>
    <mergeCell ref="B3:D3"/>
    <mergeCell ref="B4:D4"/>
    <mergeCell ref="B5:D5"/>
    <mergeCell ref="A6:H6"/>
    <mergeCell ref="A48:H48"/>
  </mergeCells>
  <conditionalFormatting sqref="A9:H39">
    <cfRule type="expression" priority="2" aboveAverage="0" equalAverage="0" bottom="0" percent="0" rank="0" text="" dxfId="0">
      <formula>AND($B9&lt;&gt;"",WEEKDAY($B9,2)&gt;5)</formula>
    </cfRule>
  </conditionalFormatting>
  <dataValidations count="2">
    <dataValidation allowBlank="false" error="Bitte ein Datum eingeben, z. B. 01.10.2026." errorStyle="stop" operator="greaterThan" showDropDown="false" showErrorMessage="true" showInputMessage="false" sqref="B5" type="date">
      <formula1>36526</formula1>
      <formula2>0</formula2>
    </dataValidation>
    <dataValidation allowBlank="true" error="Bitte eine Uhrzeit eingeben, z. B. 08:30." errorStyle="stop" operator="between" showDropDown="false" showErrorMessage="true" showInputMessage="false" sqref="C9:F39" type="time">
      <formula1>0</formula1>
      <formula2>0.999988</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&amp;C&amp;8 Mintellity Services · www.mintellity.services</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9.7" hidden="false" customHeight="false" outlineLevel="0" collapsed="false">
      <c r="B1" s="20" t="s">
        <v>19</v>
      </c>
    </row>
    <row r="3" customFormat="false" ht="15" hidden="false" customHeight="false" outlineLevel="0" collapsed="false">
      <c r="B3" s="21" t="s">
        <v>20</v>
      </c>
    </row>
    <row r="4" customFormat="false" ht="23.85" hidden="false" customHeight="false" outlineLevel="0" collapsed="false">
      <c r="B4" s="22" t="s">
        <v>21</v>
      </c>
    </row>
    <row r="5" customFormat="false" ht="15" hidden="false" customHeight="false" outlineLevel="0" collapsed="false">
      <c r="B5" s="21" t="s">
        <v>22</v>
      </c>
    </row>
    <row r="6" customFormat="false" ht="23.85" hidden="false" customHeight="false" outlineLevel="0" collapsed="false">
      <c r="B6" s="22" t="s">
        <v>23</v>
      </c>
    </row>
    <row r="7" customFormat="false" ht="15" hidden="false" customHeight="false" outlineLevel="0" collapsed="false">
      <c r="B7" s="21" t="s">
        <v>24</v>
      </c>
    </row>
    <row r="8" customFormat="false" ht="15" hidden="false" customHeight="false" outlineLevel="0" collapsed="false">
      <c r="B8" s="22" t="s">
        <v>25</v>
      </c>
    </row>
    <row r="9" customFormat="false" ht="39.55" hidden="false" customHeight="false" outlineLevel="0" collapsed="false">
      <c r="B9" s="23" t="s">
        <v>26</v>
      </c>
    </row>
    <row r="12" customFormat="false" ht="15" hidden="false" customHeight="false" outlineLevel="0" collapsed="false">
      <c r="B12" s="3" t="s">
        <v>27</v>
      </c>
    </row>
    <row r="13" customFormat="false" ht="15" hidden="false" customHeight="false" outlineLevel="0" collapsed="false">
      <c r="B13" s="24" t="s">
        <v>28</v>
      </c>
    </row>
    <row r="15" customFormat="false" ht="15" hidden="false" customHeight="false" outlineLevel="0" collapsed="false">
      <c r="B15" s="25" t="s">
        <v>29</v>
      </c>
    </row>
    <row r="16" customFormat="false" ht="15" hidden="false" customHeight="false" outlineLevel="0" collapsed="false">
      <c r="B16" s="26"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2026-10-02T08:58:25Z</dcterms:created>
  <dc:creator>openpyxl</dc:creator>
  <dc:description/>
  <dc:language>en-US</dc:language>
  <cp:lastModifiedBy/>
  <dcterms:modified xsi:type="dcterms:W3CDTF">2026-10-02T08:58:25Z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